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an Daniels\H&amp;B builders Dropbox\Ryan Daniels\H&amp;B Builders\Pre-Construction and bidding\2025 Projects\25-114 Tumbleweed ES Parking CMAR\Accounting\Adjacent Ways\"/>
    </mc:Choice>
  </mc:AlternateContent>
  <xr:revisionPtr revIDLastSave="0" documentId="8_{C5631A82-4E43-4B16-B009-4BAB62BB7C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<sst xmlns="http://schemas.openxmlformats.org/spreadsheetml/2006/main" count="399" uniqueCount="386">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</sst>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7" zoomScale="124" zoomScaleNormal="124" zoomScaleSheetLayoutView="124" workbookViewId="0">
      <selection activeCell="K206" sqref="K206"/>
    </sheetView>
  </sheetViews>
  <sheetFormatPr defaultColWidth="0.28515625" defaultRowHeight="12.75"/>
  <cols>
    <col min="1" max="1" width="10" customWidth="1"/>
    <col min="2" max="2" width="34.28515625" customWidth="1"/>
    <col min="3" max="3" width="0.7109375" style="29" customWidth="1"/>
    <col min="4" max="4" width="17.28515625" style="30" customWidth="1"/>
    <col min="5" max="5" width="16.28515625" style="30" customWidth="1"/>
    <col min="6" max="6" width="16.28515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28515625" style="48" customWidth="1"/>
    <col min="11" max="11" width="20.42578125" style="47" customWidth="1"/>
    <col min="12" max="12" width="10.5703125" style="48" hidden="1" customWidth="1"/>
    <col min="13" max="13" width="2.28515625" style="48" customWidth="1"/>
    <col min="14" max="14" width="20.42578125" style="47" customWidth="1"/>
    <col min="15" max="15" width="10.5703125" style="48" hidden="1" customWidth="1"/>
    <col min="16" max="16" width="2.28515625" style="48" customWidth="1"/>
    <col min="17" max="17" width="20.42578125" style="47" customWidth="1"/>
    <col min="18" max="18" width="10.5703125" style="48" hidden="1" customWidth="1"/>
    <col min="19" max="19" width="2.28515625" style="48" customWidth="1"/>
    <col min="20" max="20" width="20.42578125" style="47" customWidth="1"/>
    <col min="21" max="21" width="10.5703125" style="48" hidden="1" customWidth="1"/>
    <col min="22" max="22" width="2.28515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/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/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/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7032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16950</v>
      </c>
      <c r="E18" s="131">
        <v>3000</v>
      </c>
      <c r="F18" s="132">
        <v>1400</v>
      </c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>
        <v>5000</v>
      </c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28982</v>
      </c>
      <c r="E20" s="93">
        <f>SUM(E16:E19)</f>
        <v>3000</v>
      </c>
      <c r="F20" s="93">
        <f>SUM(F16:F19)</f>
        <v>1400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5000</v>
      </c>
      <c r="E22" s="135">
        <v>2500</v>
      </c>
      <c r="F22" s="136">
        <v>2500</v>
      </c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38268</v>
      </c>
      <c r="E23" s="135">
        <v>85132</v>
      </c>
      <c r="F23" s="136">
        <v>34215</v>
      </c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43268</v>
      </c>
      <c r="E25" s="35">
        <f>SUM(E22:E24)</f>
        <v>87632</v>
      </c>
      <c r="F25" s="231">
        <f>SUM(F22:F24)</f>
        <v>36715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>
        <v>14500</v>
      </c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14500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>
        <v>82062</v>
      </c>
      <c r="E170" s="182"/>
      <c r="F170" s="136">
        <v>35000</v>
      </c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82062</v>
      </c>
      <c r="E174" s="85">
        <f>SUM(E170:E173)</f>
        <v>0</v>
      </c>
      <c r="F174" s="234">
        <f>SUM(F170:F173)</f>
        <v>35000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23705</v>
      </c>
      <c r="E187" s="135">
        <v>13520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>
        <v>20329</v>
      </c>
      <c r="E188" s="135">
        <v>11280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44034</v>
      </c>
      <c r="E190" s="93">
        <f>SUM(E187:E189)</f>
        <v>24800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138831</v>
      </c>
      <c r="E194" s="135">
        <v>187955</v>
      </c>
      <c r="F194" s="136">
        <v>23900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v>34000</v>
      </c>
      <c r="E195" s="135">
        <v>150570</v>
      </c>
      <c r="F195" s="136">
        <v>15627</v>
      </c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>
        <v>41000</v>
      </c>
      <c r="E196" s="135">
        <v>38000</v>
      </c>
      <c r="F196" s="136">
        <v>5000</v>
      </c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5533</v>
      </c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>
        <v>31809</v>
      </c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45322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296495</v>
      </c>
      <c r="E203" s="93">
        <f>SUM(E192:E202)</f>
        <v>376525</v>
      </c>
      <c r="F203" s="236">
        <f>SUM(F192:F202)</f>
        <v>44527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>
        <v>126449</v>
      </c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126449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635790</v>
      </c>
      <c r="E212" s="41">
        <f>SUM(E20,E25,E33,E41,E48,E55,E71,E83,E98,E113,E127,E135,E141,E146,E149,E157,E165,E168,E174,E180,E185,E190,E203,E211)</f>
        <v>491957</v>
      </c>
      <c r="F212" s="237">
        <f>SUM(F20,F25,F33,F41,F48,F55,F71,F83,F98,F113,F127,F135,F141,F146,F149,F157,F165,F168,F174,F180,F185,F190,F203,F211)</f>
        <v>117642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88815</v>
      </c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119660</v>
      </c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v>70488</v>
      </c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25105</v>
      </c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19613</v>
      </c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184366</v>
      </c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508047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1143837</v>
      </c>
      <c r="E222" s="240">
        <f>E212+E221</f>
        <v>491957</v>
      </c>
      <c r="F222" s="240">
        <f>F212+F221</f>
        <v>117642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1753436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609599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Ryan Daniels</cp:lastModifiedBy>
  <cp:lastPrinted>2021-02-17T03:49:12Z</cp:lastPrinted>
  <dcterms:created xsi:type="dcterms:W3CDTF">2006-08-31T18:48:44Z</dcterms:created>
  <dcterms:modified xsi:type="dcterms:W3CDTF">2025-05-20T21:05:57Z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